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8e34b211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uld-cost" sheetId="1" r:id="R091ce955292f44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&quot;—&quot;"/>
    <x:numFmt numFmtId="201" formatCode="0.0%"/>
    <x:numFmt numFmtId="202" formatCode="#,##0"/>
  </x:numFmts>
  <x:fonts count="9">
    <x:font>
      <x:sz val="11"/>
      <x:name val="Carlito"/>
    </x:font>
    <x:font>
      <x:sz val="10"/>
      <x:color rgb="FF183737"/>
      <x:name val="Arial"/>
    </x:font>
    <x:font>
      <x:b/>
      <x:sz val="16"/>
      <x:color rgb="FF183737"/>
      <x:name val="Arial"/>
    </x:font>
    <x:font>
      <x:i/>
      <x:sz val="10"/>
      <x:color rgb="FF526663"/>
      <x:name val="Arial"/>
    </x:font>
    <x:font>
      <x:b/>
      <x:sz val="10"/>
      <x:color rgb="FF183737"/>
      <x:name val="Arial"/>
    </x:font>
    <x:font>
      <x:b/>
      <x:sz val="10"/>
      <x:color rgb="FFFFFFFF"/>
      <x:name val="Arial"/>
    </x:font>
    <x:font>
      <x:sz val="10"/>
      <x:color rgb="FF1549A3"/>
      <x:name val="Arial"/>
    </x:font>
    <x:font>
      <x:sz val="10"/>
      <x:color rgb="FF000000"/>
      <x:name val="Arial"/>
    </x:font>
    <x:font>
      <x:sz val="10"/>
      <x:color rgb="FF5266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E6"/>
      </x:patternFill>
    </x:fill>
    <x:fill>
      <x:patternFill patternType="solid">
        <x:fgColor rgb="FF183737"/>
      </x:patternFill>
    </x:fill>
    <x:fill>
      <x:patternFill patternType="solid">
        <x:fgColor rgb="FFFFF6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aa8d4a28d4497" /><Relationship Type="http://schemas.openxmlformats.org/officeDocument/2006/relationships/theme" Target="/xl/theme/theme1.xml" Id="Rad73e644113e4a28" /><Relationship Type="http://schemas.openxmlformats.org/officeDocument/2006/relationships/sharedStrings" Target="/xl/sharedStrings.xml" Id="R9d55ac3095d54ccb" /><Relationship Type="http://schemas.openxmlformats.org/officeDocument/2006/relationships/worksheet" Target="/xl/worksheets/sheet1.xml" Id="R091ce955292f44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737"/>
  </x:sheetPr>
  <x:sheetViews>
    <x:sheetView showGridLines="0" workbookViewId="0"/>
  </x:sheetViews>
  <x:sheetFormatPr defaultRowHeight="15"/>
  <x:cols>
    <x:col min="1" max="1" width="39" hidden="0" customWidth="1"/>
    <x:col min="2" max="2" width="20" hidden="0" customWidth="1"/>
    <x:col min="3" max="3" width="3" hidden="0" customWidth="1"/>
    <x:col min="4" max="4" width="62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3" t="str">
        <x:v>Should-cost model</x:v>
      </x:c>
      <x:c r="B2" s="2"/>
      <x:c r="C2" s="2"/>
      <x:c r="D2" s="2"/>
    </x:row>
    <x:row r="3" ht="23" customHeight="1">
      <x:c r="A3" s="4" t="str">
        <x:v>Per unit in USD. Edit amber cells; blue numbers are inputs.</x:v>
      </x:c>
      <x:c r="B3" s="4"/>
      <x:c r="C3" s="4"/>
      <x:c r="D3" s="4"/>
    </x:row>
    <x:row r="4" ht="23" customHeight="1">
      <x:c r="A4" s="2"/>
      <x:c r="B4" s="2"/>
      <x:c r="C4" s="2"/>
      <x:c r="D4" s="2"/>
    </x:row>
    <x:row r="5" ht="23" customHeight="1">
      <x:c r="A5" s="6" t="str">
        <x:v>Modeled selling price / unit</x:v>
      </x:c>
      <x:c r="B5" s="7" t="n">
        <x:f>B20</x:f>
        <x:v>100</x:v>
      </x:c>
      <x:c r="C5" s="2"/>
      <x:c r="D5" s="2"/>
    </x:row>
    <x:row r="6" ht="23" customHeight="1">
      <x:c r="A6" s="6" t="str">
        <x:v>Quote less modeled price / unit</x:v>
      </x:c>
      <x:c r="B6" s="7" t="n">
        <x:f>B22</x:f>
        <x:v>12</x:v>
      </x:c>
      <x:c r="C6" s="2"/>
      <x:c r="D6" s="2"/>
    </x:row>
    <x:row r="7" ht="23" customHeight="1">
      <x:c r="A7" s="6" t="str">
        <x:v>Annual modeled opportunity</x:v>
      </x:c>
      <x:c r="B7" s="7" t="n">
        <x:f>B23</x:f>
        <x:v>120000</x:v>
      </x:c>
      <x:c r="C7" s="2"/>
      <x:c r="D7" s="2"/>
    </x:row>
    <x:row r="8" ht="23" customHeight="1">
      <x:c r="A8" s="2"/>
      <x:c r="B8" s="2"/>
      <x:c r="C8" s="2"/>
      <x:c r="D8" s="2"/>
    </x:row>
    <x:row r="9" ht="23" customHeight="1">
      <x:c r="A9" s="2"/>
      <x:c r="B9" s="2"/>
      <x:c r="C9" s="2"/>
      <x:c r="D9" s="2"/>
    </x:row>
    <x:row r="10" ht="23" customHeight="1">
      <x:c r="A10" s="9" t="str">
        <x:v>Editable assumptions</x:v>
      </x:c>
      <x:c r="B10" s="9" t="str">
        <x:v>Value</x:v>
      </x:c>
      <x:c r="C10" s="2"/>
      <x:c r="D10" s="2"/>
    </x:row>
    <x:row r="11" ht="23" customHeight="1">
      <x:c r="A11" s="2" t="str">
        <x:v>Materials / unit</x:v>
      </x:c>
      <x:c r="B11" s="12" t="n">
        <x:v>45</x:v>
      </x:c>
      <x:c r="C11" s="2"/>
      <x:c r="D11" s="2" t="str">
        <x:v>Required material quantity × price.</x:v>
      </x:c>
    </x:row>
    <x:row r="12" ht="23" customHeight="1">
      <x:c r="A12" s="2" t="str">
        <x:v>Labor / unit</x:v>
      </x:c>
      <x:c r="B12" s="12" t="n">
        <x:v>20</x:v>
      </x:c>
      <x:c r="C12" s="2"/>
      <x:c r="D12" s="2" t="str">
        <x:v>Labor hours × cost per hour.</x:v>
      </x:c>
    </x:row>
    <x:row r="13" ht="23" customHeight="1">
      <x:c r="A13" s="2" t="str">
        <x:v>Overhead / unit</x:v>
      </x:c>
      <x:c r="B13" s="12" t="n">
        <x:v>15</x:v>
      </x:c>
      <x:c r="C13" s="2"/>
      <x:c r="D13" s="2" t="str">
        <x:v>Exclude costs already in the labor input.</x:v>
      </x:c>
    </x:row>
    <x:row r="14" ht="23" customHeight="1">
      <x:c r="A14" s="2" t="str">
        <x:v>Delivery / unit</x:v>
      </x:c>
      <x:c r="B14" s="12" t="n">
        <x:v>5</x:v>
      </x:c>
      <x:c r="C14" s="2"/>
      <x:c r="D14" s="2" t="str">
        <x:v>Freight, packaging and other landed costs.</x:v>
      </x:c>
    </x:row>
    <x:row r="15" ht="23" customHeight="1">
      <x:c r="A15" s="2" t="str">
        <x:v>Supplier margin on selling price</x:v>
      </x:c>
      <x:c r="B15" s="13" t="n">
        <x:v>0.15</x:v>
      </x:c>
      <x:c r="C15" s="2"/>
      <x:c r="D15" s="2" t="str">
        <x:v>Margin is profit divided by selling price, not cost.</x:v>
      </x:c>
    </x:row>
    <x:row r="16" ht="23" customHeight="1">
      <x:c r="A16" s="2" t="str">
        <x:v>Supplier quote / unit</x:v>
      </x:c>
      <x:c r="B16" s="12" t="n">
        <x:v>112</x:v>
      </x:c>
      <x:c r="C16" s="2"/>
      <x:c r="D16" s="2" t="str">
        <x:v>Use matching specifications and delivery terms.</x:v>
      </x:c>
    </x:row>
    <x:row r="17" ht="23" customHeight="1">
      <x:c r="A17" s="2" t="str">
        <x:v>Annual units</x:v>
      </x:c>
      <x:c r="B17" s="14" t="n">
        <x:v>10000</x:v>
      </x:c>
      <x:c r="C17" s="2"/>
      <x:c r="D17" s="2" t="str">
        <x:v>Forecast units, not a guarantee of purchases.</x:v>
      </x:c>
    </x:row>
    <x:row r="18" ht="23" customHeight="1">
      <x:c r="A18" s="2"/>
      <x:c r="B18" s="2"/>
      <x:c r="C18" s="2"/>
      <x:c r="D18" s="2"/>
    </x:row>
    <x:row r="19" ht="23" customHeight="1">
      <x:c r="A19" s="2" t="str">
        <x:v>Total modeled cost</x:v>
      </x:c>
      <x:c r="B19" s="16" t="n">
        <x:f>IF(AND(COUNT(B11:B14)=4,MIN(B11:B14)&gt;=0),SUM(B11:B14),"Check inputs")</x:f>
        <x:v>85</x:v>
      </x:c>
      <x:c r="C19" s="2"/>
      <x:c r="D19" s="2" t="str">
        <x:v>Cost = materials + labor + overhead + delivery.</x:v>
      </x:c>
    </x:row>
    <x:row r="20" ht="23" customHeight="1">
      <x:c r="A20" s="2" t="str">
        <x:v>Modeled selling price</x:v>
      </x:c>
      <x:c r="B20" s="16" t="n">
        <x:f>IF(AND(ISNUMBER(B19),ISNUMBER(B15),B15&gt;=0,B15&lt;1),B19/(1-B15),"Check inputs")</x:f>
        <x:v>100</x:v>
      </x:c>
      <x:c r="C20" s="2"/>
      <x:c r="D20" s="2" t="str">
        <x:v>Price = cost / (1 − margin).</x:v>
      </x:c>
    </x:row>
    <x:row r="21" ht="23" customHeight="1">
      <x:c r="A21" s="2" t="str">
        <x:v>Modeled supplier profit</x:v>
      </x:c>
      <x:c r="B21" s="16" t="n">
        <x:f>IF(AND(ISNUMBER(B19),ISNUMBER(B20)),B20-B19,"Check inputs")</x:f>
        <x:v>15</x:v>
      </x:c>
      <x:c r="C21" s="2"/>
      <x:c r="D21" s="2"/>
    </x:row>
    <x:row r="22" ht="23" customHeight="1">
      <x:c r="A22" s="2" t="str">
        <x:v>Quote less modeled selling price</x:v>
      </x:c>
      <x:c r="B22" s="16" t="n">
        <x:f>IF(AND(ISNUMBER(B20),ISNUMBER(B16),B16&gt;=0),B16-B20,"Check inputs")</x:f>
        <x:v>12</x:v>
      </x:c>
      <x:c r="C22" s="2"/>
      <x:c r="D22" s="2" t="str">
        <x:v>A negative gap means the quote is below the model.</x:v>
      </x:c>
    </x:row>
    <x:row r="23" ht="23" customHeight="1">
      <x:c r="A23" s="2" t="str">
        <x:v>Annual modeled gap</x:v>
      </x:c>
      <x:c r="B23" s="16" t="n">
        <x:f>IF(AND(ISNUMBER(B22),ISNUMBER(B17),B17&gt;=0),B22*B17,"Check inputs")</x:f>
        <x:v>120000</x:v>
      </x:c>
      <x:c r="C23" s="2"/>
      <x:c r="D23" s="2" t="str">
        <x:v>This is a modeled gap, not realized savings.</x:v>
      </x:c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17" t="str">
        <x:v>Source: original fictional teaching example. Replace assumptions with supported estimates.</x:v>
      </x:c>
      <x:c r="B26" s="17"/>
      <x:c r="C26" s="17"/>
      <x:c r="D26" s="17"/>
    </x:row>
    <x:row r="27" ht="23" customHeight="1">
      <x:c r="A27" s="17" t="str">
        <x:v>Guide: https://www.devoncoombs.com/guides/should-cost-model</x:v>
      </x:c>
      <x:c r="B27" s="17"/>
      <x:c r="C27" s="17"/>
      <x:c r="D27" s="17"/>
    </x:row>
    <x:row r="28" ht="23" customHeight="1">
      <x:c r="A28" s="17" t="str">
        <x:v>Example: $85 cost / 85% = $100 price. A 15% markup would instead be $97.75.</x:v>
      </x:c>
      <x:c r="B28" s="17"/>
      <x:c r="C28" s="17"/>
      <x:c r="D28" s="17"/>
    </x:row>
    <x:row r="29" ht="23" customHeight="1">
      <x:c r="A29" s="2"/>
      <x:c r="B29" s="2"/>
      <x:c r="C29" s="2"/>
      <x:c r="D29" s="2"/>
    </x:row>
  </x:sheetData>
  <x:dataValidations count="1">
    <x:dataValidation type="decimal" operator="between" sqref="B15">
      <x:formula1>0</x:formula1>
      <x:formula2>0.99</x:formula2>
    </x:dataValidation>
  </x:dataValidations>
  <x:pageMargins left="0.7" right="0.7" top="0.75" bottom="0.75" header="0.3" footer="0.3"/>
</x:worksheet>
</file>